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/>
  </bookViews>
  <sheets>
    <sheet name="Přihlášky" sheetId="1" r:id="rId1"/>
    <sheet name="Seznam ubytovaných" sheetId="2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3" i="1"/>
  <c r="S28"/>
  <c r="R28"/>
  <c r="Q28"/>
  <c r="P28"/>
  <c r="O28"/>
  <c r="N28"/>
  <c r="M28"/>
  <c r="L28"/>
  <c r="K28"/>
  <c r="J28"/>
  <c r="I28"/>
  <c r="H28"/>
  <c r="G28"/>
  <c r="S17"/>
  <c r="R17"/>
  <c r="Q17"/>
  <c r="P17"/>
  <c r="O17"/>
  <c r="N17"/>
  <c r="M17"/>
  <c r="L17"/>
  <c r="K17"/>
  <c r="J17"/>
  <c r="I17"/>
  <c r="H17"/>
  <c r="G17"/>
  <c r="B17" i="2"/>
  <c r="C17"/>
  <c r="B18"/>
  <c r="C18"/>
  <c r="B19"/>
  <c r="C19"/>
  <c r="B20"/>
  <c r="C20"/>
  <c r="B21"/>
  <c r="C21"/>
  <c r="B22"/>
  <c r="C22"/>
  <c r="C16"/>
  <c r="B16"/>
  <c r="B4"/>
  <c r="B27" i="1"/>
  <c r="B26"/>
  <c r="B25"/>
  <c r="B24"/>
  <c r="B23"/>
  <c r="B22"/>
  <c r="B21"/>
  <c r="B11"/>
  <c r="B12"/>
  <c r="B13"/>
  <c r="B14"/>
  <c r="B15"/>
  <c r="B16"/>
  <c r="U27"/>
  <c r="F27" s="1"/>
  <c r="U26"/>
  <c r="F26" s="1"/>
  <c r="U25"/>
  <c r="F25" s="1"/>
  <c r="U24"/>
  <c r="F24" s="1"/>
  <c r="U23"/>
  <c r="F23" s="1"/>
  <c r="U22"/>
  <c r="F22" s="1"/>
  <c r="U21"/>
  <c r="F21" s="1"/>
  <c r="U11"/>
  <c r="F11" s="1"/>
  <c r="U12"/>
  <c r="F12" s="1"/>
  <c r="U13"/>
  <c r="F13" s="1"/>
  <c r="U14"/>
  <c r="F14" s="1"/>
  <c r="U15"/>
  <c r="F15" s="1"/>
  <c r="U16"/>
  <c r="F16" s="1"/>
  <c r="U10"/>
  <c r="F10" s="1"/>
  <c r="B10"/>
  <c r="D33"/>
  <c r="A18" l="1"/>
  <c r="C15" i="2" l="1"/>
  <c r="B15"/>
  <c r="C14"/>
  <c r="B14"/>
  <c r="B13"/>
  <c r="C12"/>
  <c r="B12"/>
  <c r="C11"/>
  <c r="B11"/>
  <c r="C10"/>
  <c r="B10"/>
  <c r="C9"/>
  <c r="B9"/>
  <c r="D36" i="1"/>
</calcChain>
</file>

<file path=xl/sharedStrings.xml><?xml version="1.0" encoding="utf-8"?>
<sst xmlns="http://schemas.openxmlformats.org/spreadsheetml/2006/main" count="78" uniqueCount="62">
  <si>
    <t>SOUPIS PŘIHLÁŠEK</t>
  </si>
  <si>
    <t>Oficiální zkratka klubu :</t>
  </si>
  <si>
    <t>Název soutěže :</t>
  </si>
  <si>
    <t xml:space="preserve"> </t>
  </si>
  <si>
    <t>Klub :</t>
  </si>
  <si>
    <t xml:space="preserve">Místo konání : </t>
  </si>
  <si>
    <t>Datum:</t>
  </si>
  <si>
    <t>kat.</t>
  </si>
  <si>
    <t>Příjmení</t>
  </si>
  <si>
    <t>Jméno</t>
  </si>
  <si>
    <t>Počet disciplín</t>
  </si>
  <si>
    <t>číslo</t>
  </si>
  <si>
    <t>Počet závodníků:</t>
  </si>
  <si>
    <t>Počet doprovodů:</t>
  </si>
  <si>
    <t>Celkem osob:</t>
  </si>
  <si>
    <t>SEZNAM UBYTOVANÝCH</t>
  </si>
  <si>
    <t>Místo konání :  ________________________________  Datum : ____________________</t>
  </si>
  <si>
    <t>Datum narození</t>
  </si>
  <si>
    <t>Adresa bydliště</t>
  </si>
  <si>
    <t>Číslo OP</t>
  </si>
  <si>
    <t>4. - 5. 4. 2020</t>
  </si>
  <si>
    <t>Olomouc</t>
  </si>
  <si>
    <t>4. - 5.4.2020</t>
  </si>
  <si>
    <t>Družstvo žen</t>
  </si>
  <si>
    <t>Družstvo mužů</t>
  </si>
  <si>
    <t>1. 50 PP</t>
  </si>
  <si>
    <t>3.50 BF</t>
  </si>
  <si>
    <t>5. 400 PP</t>
  </si>
  <si>
    <t>7. 200 BF</t>
  </si>
  <si>
    <t>9. 100 RP</t>
  </si>
  <si>
    <t>11. 1500 PP</t>
  </si>
  <si>
    <t>15. 50 RP</t>
  </si>
  <si>
    <t>17. 800 PP</t>
  </si>
  <si>
    <t>19. 100 BF</t>
  </si>
  <si>
    <t>21. 100 PP</t>
  </si>
  <si>
    <t>23. 400 RP</t>
  </si>
  <si>
    <t>25. 200 PP</t>
  </si>
  <si>
    <t>27. 400 BF</t>
  </si>
  <si>
    <t>Celková cena (ubytování):</t>
  </si>
  <si>
    <t>Objednávka ubytování:</t>
  </si>
  <si>
    <t>1x nocleh</t>
  </si>
  <si>
    <t>2. 50 PP</t>
  </si>
  <si>
    <t>6. 400 PP</t>
  </si>
  <si>
    <t>8. 200 BF</t>
  </si>
  <si>
    <t>10. 100 RP</t>
  </si>
  <si>
    <t>12. 1500 PP</t>
  </si>
  <si>
    <t>16. 50 RP</t>
  </si>
  <si>
    <t>18. 800 PP</t>
  </si>
  <si>
    <t>20. 100 BF</t>
  </si>
  <si>
    <t>22. 100 PP</t>
  </si>
  <si>
    <t>24. 400 RP</t>
  </si>
  <si>
    <t>26. 200 PP</t>
  </si>
  <si>
    <t>28. 400 BF</t>
  </si>
  <si>
    <t>4.50 BF</t>
  </si>
  <si>
    <t>Rok nar.</t>
  </si>
  <si>
    <t>Vyplňte jména doprovodů, datum narození, adresu bydliště a OP. Seznam vytiskněte.</t>
  </si>
  <si>
    <t>V tabulce vyplňte pouze sloupce - Příjmení, Jméno, Rok narození, disciplíny, a počet osob doprovodu.</t>
  </si>
  <si>
    <t>Počet závodníků v dané disciplíně:</t>
  </si>
  <si>
    <t>Vyplňujte pouze čísla disciplín! Časy budou načteny z evidence. Vyplňte prosím celý rok narození.</t>
  </si>
  <si>
    <t>Potápěčská liga Olomouc, MČR družstev 2020</t>
  </si>
  <si>
    <t xml:space="preserve">NEZAPOMEŇ VYPLNIT SEZNAM UBYTOVANÝCH NA DALŠÍM LISTU </t>
  </si>
  <si>
    <t>Počet rozhodčích:</t>
  </si>
</sst>
</file>

<file path=xl/styles.xml><?xml version="1.0" encoding="utf-8"?>
<styleSheet xmlns="http://schemas.openxmlformats.org/spreadsheetml/2006/main">
  <numFmts count="1">
    <numFmt numFmtId="164" formatCode="#,##0&quot; Kč&quot;;[Red]\-#,##0&quot; Kč&quot;"/>
  </numFmts>
  <fonts count="19">
    <font>
      <sz val="10"/>
      <name val="Arial CE"/>
      <family val="2"/>
      <charset val="238"/>
    </font>
    <font>
      <b/>
      <sz val="2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24"/>
      <name val="Arial"/>
      <family val="2"/>
      <charset val="238"/>
    </font>
    <font>
      <sz val="11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/>
      <right style="double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indexed="64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indexed="64"/>
      </right>
      <top/>
      <bottom style="medium">
        <color auto="1"/>
      </bottom>
      <diagonal/>
    </border>
    <border>
      <left style="medium">
        <color auto="1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2" fontId="2" fillId="0" borderId="0" xfId="0" applyNumberFormat="1" applyFont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4" fontId="10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47" fontId="2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1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0" fillId="0" borderId="0" xfId="0" applyProtection="1"/>
    <xf numFmtId="0" fontId="8" fillId="6" borderId="1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36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2" fontId="0" fillId="0" borderId="0" xfId="0" applyNumberFormat="1" applyProtection="1"/>
    <xf numFmtId="0" fontId="3" fillId="6" borderId="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8" fillId="0" borderId="0" xfId="0" applyFont="1" applyBorder="1" applyProtection="1"/>
    <xf numFmtId="164" fontId="12" fillId="0" borderId="0" xfId="0" applyNumberFormat="1" applyFont="1" applyBorder="1" applyAlignment="1" applyProtection="1">
      <alignment horizontal="right" vertical="center" indent="1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164" fontId="11" fillId="0" borderId="0" xfId="0" applyNumberFormat="1" applyFont="1" applyBorder="1" applyAlignment="1" applyProtection="1">
      <alignment horizontal="right" vertical="center" indent="1"/>
    </xf>
    <xf numFmtId="164" fontId="12" fillId="0" borderId="0" xfId="0" applyNumberFormat="1" applyFont="1" applyBorder="1" applyAlignment="1" applyProtection="1">
      <alignment horizontal="right" vertical="center" indent="1"/>
    </xf>
    <xf numFmtId="0" fontId="9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7" fillId="5" borderId="40" xfId="0" applyFont="1" applyFill="1" applyBorder="1" applyAlignment="1" applyProtection="1">
      <alignment horizontal="center" vertical="center"/>
    </xf>
    <xf numFmtId="0" fontId="7" fillId="5" borderId="41" xfId="0" applyFont="1" applyFill="1" applyBorder="1" applyAlignment="1" applyProtection="1">
      <alignment horizontal="center" vertical="center"/>
    </xf>
    <xf numFmtId="0" fontId="7" fillId="5" borderId="42" xfId="0" applyFont="1" applyFill="1" applyBorder="1" applyAlignment="1" applyProtection="1">
      <alignment horizontal="center" vertical="center"/>
    </xf>
    <xf numFmtId="0" fontId="3" fillId="6" borderId="28" xfId="0" applyFont="1" applyFill="1" applyBorder="1" applyAlignment="1" applyProtection="1">
      <alignment horizontal="center" vertical="center"/>
    </xf>
    <xf numFmtId="0" fontId="3" fillId="6" borderId="25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left" vertical="center" indent="1"/>
      <protection locked="0"/>
    </xf>
  </cellXfs>
  <cellStyles count="1">
    <cellStyle name="normální" xfId="0" builtinId="0"/>
  </cellStyles>
  <dxfs count="1">
    <dxf>
      <font>
        <name val="Arial CE"/>
      </font>
      <alignment horizontal="general" vertical="bottom" textRotation="0" wrapText="0" indent="0" relativeIndent="255" shrinkToFit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="85" zoomScaleNormal="85" workbookViewId="0">
      <selection activeCell="D3" sqref="D3"/>
    </sheetView>
  </sheetViews>
  <sheetFormatPr defaultRowHeight="12.75"/>
  <cols>
    <col min="1" max="1" width="5.5703125" style="76" customWidth="1"/>
    <col min="2" max="2" width="6.28515625" style="76" customWidth="1"/>
    <col min="3" max="3" width="20.85546875" style="76" customWidth="1"/>
    <col min="4" max="4" width="20.5703125" style="76" customWidth="1"/>
    <col min="5" max="5" width="8.7109375" style="76" customWidth="1"/>
    <col min="6" max="6" width="8.42578125" style="76" customWidth="1"/>
    <col min="7" max="9" width="10" style="76" customWidth="1"/>
    <col min="10" max="10" width="10" style="82" customWidth="1"/>
    <col min="11" max="11" width="10" style="76" customWidth="1"/>
    <col min="12" max="12" width="11.28515625" style="76" customWidth="1"/>
    <col min="13" max="19" width="10" style="76" customWidth="1"/>
    <col min="20" max="20" width="8.7109375" style="76" customWidth="1"/>
    <col min="21" max="21" width="8.7109375" style="76" hidden="1" customWidth="1"/>
    <col min="22" max="1025" width="8.7109375" style="76" customWidth="1"/>
    <col min="1026" max="16384" width="9.140625" style="76"/>
  </cols>
  <sheetData>
    <row r="1" spans="1:21" ht="33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21" ht="17.45" customHeight="1">
      <c r="A2" s="1"/>
      <c r="B2" s="1"/>
      <c r="C2" s="1"/>
      <c r="D2" s="1"/>
      <c r="E2" s="1"/>
      <c r="F2" s="1"/>
      <c r="G2" s="1"/>
      <c r="H2" s="1"/>
      <c r="I2" s="2"/>
      <c r="J2" s="3"/>
      <c r="K2" s="2"/>
      <c r="L2" s="2"/>
    </row>
    <row r="3" spans="1:21" ht="17.45" customHeight="1">
      <c r="A3" s="23" t="s">
        <v>1</v>
      </c>
      <c r="B3" s="1"/>
      <c r="C3" s="1"/>
      <c r="D3" s="4"/>
      <c r="E3" s="1"/>
      <c r="F3" s="1"/>
      <c r="G3" s="32" t="s">
        <v>2</v>
      </c>
      <c r="H3" s="23"/>
      <c r="I3" s="96" t="s">
        <v>59</v>
      </c>
      <c r="J3" s="96"/>
      <c r="K3" s="96"/>
      <c r="L3" s="96"/>
      <c r="M3" s="76" t="s">
        <v>3</v>
      </c>
    </row>
    <row r="4" spans="1:21" ht="17.45" customHeight="1">
      <c r="A4" s="32" t="s">
        <v>4</v>
      </c>
      <c r="B4" s="1"/>
      <c r="C4" s="97"/>
      <c r="D4" s="97"/>
      <c r="E4" s="97"/>
      <c r="F4" s="17"/>
      <c r="G4" s="32" t="s">
        <v>5</v>
      </c>
      <c r="H4" s="23"/>
      <c r="I4" s="20" t="s">
        <v>21</v>
      </c>
      <c r="J4" s="34"/>
      <c r="K4" s="21" t="s">
        <v>6</v>
      </c>
      <c r="L4" s="33" t="s">
        <v>22</v>
      </c>
    </row>
    <row r="5" spans="1:21" ht="18.75" customHeight="1">
      <c r="A5" s="98" t="s">
        <v>58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1" ht="18.75" customHeight="1">
      <c r="A6" s="99" t="s">
        <v>56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21" ht="18.75" customHeight="1" thickBo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21" ht="24" customHeight="1" thickBot="1">
      <c r="A8" s="110" t="s">
        <v>23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2"/>
    </row>
    <row r="9" spans="1:21" ht="31.5" customHeight="1" thickBot="1">
      <c r="A9" s="43"/>
      <c r="B9" s="35" t="s">
        <v>7</v>
      </c>
      <c r="C9" s="36" t="s">
        <v>8</v>
      </c>
      <c r="D9" s="36" t="s">
        <v>9</v>
      </c>
      <c r="E9" s="44" t="s">
        <v>54</v>
      </c>
      <c r="F9" s="42" t="s">
        <v>10</v>
      </c>
      <c r="G9" s="48" t="s">
        <v>25</v>
      </c>
      <c r="H9" s="48" t="s">
        <v>26</v>
      </c>
      <c r="I9" s="48" t="s">
        <v>27</v>
      </c>
      <c r="J9" s="48" t="s">
        <v>28</v>
      </c>
      <c r="K9" s="48" t="s">
        <v>29</v>
      </c>
      <c r="L9" s="61" t="s">
        <v>30</v>
      </c>
      <c r="M9" s="60" t="s">
        <v>31</v>
      </c>
      <c r="N9" s="49" t="s">
        <v>32</v>
      </c>
      <c r="O9" s="49" t="s">
        <v>33</v>
      </c>
      <c r="P9" s="49" t="s">
        <v>34</v>
      </c>
      <c r="Q9" s="49" t="s">
        <v>35</v>
      </c>
      <c r="R9" s="49" t="s">
        <v>36</v>
      </c>
      <c r="S9" s="50" t="s">
        <v>37</v>
      </c>
    </row>
    <row r="10" spans="1:21" s="78" customFormat="1" ht="22.5" customHeight="1" thickTop="1">
      <c r="A10" s="6">
        <v>1</v>
      </c>
      <c r="B10" s="7" t="str">
        <f>IF(E10="","",IF(E10&lt;=2002,"A",IF(OR(E10=2003,E10=2004),"B",IF(OR(E10=2005,E10=2006),"C",IF(E10=2007,"D","NELZE")))))</f>
        <v/>
      </c>
      <c r="C10" s="8"/>
      <c r="D10" s="8"/>
      <c r="E10" s="9"/>
      <c r="F10" s="77" t="str">
        <f t="shared" ref="F10:F16" si="0">IF(U10="","",IF(AND(U10&gt;=1,U10&lt;=5),U10,"MAX 5"))</f>
        <v/>
      </c>
      <c r="G10" s="11"/>
      <c r="H10" s="45"/>
      <c r="I10" s="46"/>
      <c r="J10" s="45"/>
      <c r="K10" s="45"/>
      <c r="L10" s="10"/>
      <c r="M10" s="63"/>
      <c r="N10" s="64"/>
      <c r="O10" s="64"/>
      <c r="P10" s="64"/>
      <c r="Q10" s="64"/>
      <c r="R10" s="64"/>
      <c r="S10" s="65"/>
      <c r="U10" s="76" t="str">
        <f>IF(COUNT(G10:S10)=0,"",COUNTA(G10:S10))</f>
        <v/>
      </c>
    </row>
    <row r="11" spans="1:21" s="78" customFormat="1" ht="22.5" customHeight="1">
      <c r="A11" s="12">
        <v>2</v>
      </c>
      <c r="B11" s="7" t="str">
        <f t="shared" ref="B11:B16" si="1">IF(E11="","",IF(E11&lt;=2002,"A",IF(OR(E11=2003,E11=2004),"B",IF(OR(E11=2005,E11=2006),"C",IF(E11=2007,"D","NELZE")))))</f>
        <v/>
      </c>
      <c r="C11" s="13"/>
      <c r="D11" s="13"/>
      <c r="E11" s="9"/>
      <c r="F11" s="79" t="str">
        <f t="shared" si="0"/>
        <v/>
      </c>
      <c r="G11" s="15"/>
      <c r="H11" s="39"/>
      <c r="I11" s="39"/>
      <c r="J11" s="39"/>
      <c r="K11" s="39"/>
      <c r="L11" s="14"/>
      <c r="M11" s="66"/>
      <c r="N11" s="67"/>
      <c r="O11" s="67"/>
      <c r="P11" s="67"/>
      <c r="Q11" s="67"/>
      <c r="R11" s="67"/>
      <c r="S11" s="68"/>
      <c r="U11" s="76" t="str">
        <f t="shared" ref="U11:U16" si="2">IF(COUNT(G11:S11)=0,"",COUNTA(G11:S11))</f>
        <v/>
      </c>
    </row>
    <row r="12" spans="1:21" s="78" customFormat="1" ht="22.5" customHeight="1">
      <c r="A12" s="12">
        <v>3</v>
      </c>
      <c r="B12" s="7" t="str">
        <f t="shared" si="1"/>
        <v/>
      </c>
      <c r="C12" s="13"/>
      <c r="D12" s="13"/>
      <c r="E12" s="9"/>
      <c r="F12" s="79" t="str">
        <f t="shared" si="0"/>
        <v/>
      </c>
      <c r="G12" s="15"/>
      <c r="H12" s="39"/>
      <c r="I12" s="40"/>
      <c r="J12" s="39"/>
      <c r="K12" s="39"/>
      <c r="L12" s="14"/>
      <c r="M12" s="66"/>
      <c r="N12" s="67"/>
      <c r="O12" s="67"/>
      <c r="P12" s="67"/>
      <c r="Q12" s="67"/>
      <c r="R12" s="67"/>
      <c r="S12" s="68"/>
      <c r="U12" s="76" t="str">
        <f t="shared" si="2"/>
        <v/>
      </c>
    </row>
    <row r="13" spans="1:21" s="78" customFormat="1" ht="22.5" customHeight="1">
      <c r="A13" s="12">
        <v>4</v>
      </c>
      <c r="B13" s="7" t="str">
        <f t="shared" si="1"/>
        <v/>
      </c>
      <c r="C13" s="13"/>
      <c r="D13" s="13"/>
      <c r="E13" s="9"/>
      <c r="F13" s="79" t="str">
        <f t="shared" si="0"/>
        <v/>
      </c>
      <c r="G13" s="15"/>
      <c r="H13" s="39"/>
      <c r="I13" s="40"/>
      <c r="J13" s="39"/>
      <c r="K13" s="39"/>
      <c r="L13" s="14"/>
      <c r="M13" s="66"/>
      <c r="N13" s="67"/>
      <c r="O13" s="67"/>
      <c r="P13" s="67"/>
      <c r="Q13" s="67"/>
      <c r="R13" s="67"/>
      <c r="S13" s="68"/>
      <c r="U13" s="76" t="str">
        <f t="shared" si="2"/>
        <v/>
      </c>
    </row>
    <row r="14" spans="1:21" s="78" customFormat="1" ht="22.5" customHeight="1">
      <c r="A14" s="12">
        <v>5</v>
      </c>
      <c r="B14" s="7" t="str">
        <f t="shared" si="1"/>
        <v/>
      </c>
      <c r="C14" s="13"/>
      <c r="D14" s="13"/>
      <c r="E14" s="9"/>
      <c r="F14" s="79" t="str">
        <f t="shared" si="0"/>
        <v/>
      </c>
      <c r="G14" s="15"/>
      <c r="H14" s="39"/>
      <c r="I14" s="40"/>
      <c r="J14" s="39"/>
      <c r="K14" s="39"/>
      <c r="L14" s="14"/>
      <c r="M14" s="66"/>
      <c r="N14" s="67"/>
      <c r="O14" s="67"/>
      <c r="P14" s="67"/>
      <c r="Q14" s="67"/>
      <c r="R14" s="67"/>
      <c r="S14" s="68"/>
      <c r="U14" s="76" t="str">
        <f t="shared" si="2"/>
        <v/>
      </c>
    </row>
    <row r="15" spans="1:21" s="78" customFormat="1" ht="22.5" customHeight="1">
      <c r="A15" s="12">
        <v>6</v>
      </c>
      <c r="B15" s="7" t="str">
        <f t="shared" si="1"/>
        <v/>
      </c>
      <c r="C15" s="13"/>
      <c r="D15" s="13"/>
      <c r="E15" s="9"/>
      <c r="F15" s="79" t="str">
        <f t="shared" si="0"/>
        <v/>
      </c>
      <c r="G15" s="15"/>
      <c r="H15" s="41"/>
      <c r="I15" s="40"/>
      <c r="J15" s="39"/>
      <c r="K15" s="39"/>
      <c r="L15" s="14"/>
      <c r="M15" s="66"/>
      <c r="N15" s="67"/>
      <c r="O15" s="67"/>
      <c r="P15" s="67"/>
      <c r="Q15" s="67"/>
      <c r="R15" s="67"/>
      <c r="S15" s="68"/>
      <c r="U15" s="76" t="str">
        <f t="shared" si="2"/>
        <v/>
      </c>
    </row>
    <row r="16" spans="1:21" s="78" customFormat="1" ht="22.5" customHeight="1" thickBot="1">
      <c r="A16" s="51">
        <v>7</v>
      </c>
      <c r="B16" s="56" t="str">
        <f t="shared" si="1"/>
        <v/>
      </c>
      <c r="C16" s="52"/>
      <c r="D16" s="52"/>
      <c r="E16" s="57"/>
      <c r="F16" s="80" t="str">
        <f t="shared" si="0"/>
        <v/>
      </c>
      <c r="G16" s="59"/>
      <c r="H16" s="58"/>
      <c r="I16" s="55"/>
      <c r="J16" s="54"/>
      <c r="K16" s="54"/>
      <c r="L16" s="62"/>
      <c r="M16" s="69"/>
      <c r="N16" s="70"/>
      <c r="O16" s="70"/>
      <c r="P16" s="70"/>
      <c r="Q16" s="70"/>
      <c r="R16" s="70"/>
      <c r="S16" s="71"/>
      <c r="U16" s="76" t="str">
        <f t="shared" si="2"/>
        <v/>
      </c>
    </row>
    <row r="17" spans="1:21" s="78" customFormat="1" ht="22.5" customHeight="1" thickTop="1" thickBot="1">
      <c r="A17" s="107" t="s">
        <v>57</v>
      </c>
      <c r="B17" s="108"/>
      <c r="C17" s="108"/>
      <c r="D17" s="108"/>
      <c r="E17" s="108"/>
      <c r="F17" s="109"/>
      <c r="G17" s="72" t="str">
        <f>IF(COUNTA(G10:G16)=0,"",IF(COUNTA(G10:G16)&gt;2,"MAX 2",COUNTA(G10:G16)))</f>
        <v/>
      </c>
      <c r="H17" s="73" t="str">
        <f>IF(COUNTA(H10:H16)=0,"",IF(COUNTA(H10:H16)&gt;2,"MAX 2",COUNTA(H10:H16)))</f>
        <v/>
      </c>
      <c r="I17" s="73" t="str">
        <f>IF(COUNTA(I10:I16)=0,"",IF(COUNTA(I10:I16)&gt;2,"MAX 2",COUNTA(I10:I16)))</f>
        <v/>
      </c>
      <c r="J17" s="73" t="str">
        <f>IF(COUNTA(J10:J16)=0,"",IF(COUNTA(J10:J16)&gt;2,"MAX 2",COUNTA(J10:J16)))</f>
        <v/>
      </c>
      <c r="K17" s="73" t="str">
        <f>IF(COUNTA(K10:K16)=0,"",IF(COUNTA(K10:K16)&gt;2,"MAX 2",COUNTA(K10:K16)))</f>
        <v/>
      </c>
      <c r="L17" s="74" t="str">
        <f>IF(COUNTA(L10:L16)=0,"",IF(COUNTA(L10:L16)&gt;1,"MAX 1",COUNTA(L10:L16)))</f>
        <v/>
      </c>
      <c r="M17" s="72" t="str">
        <f t="shared" ref="M17:S17" si="3">IF(COUNTA(M10:M16)=0,"",IF(COUNTA(M10:M16)&gt;2,"MAX 2",COUNTA(M10:M16)))</f>
        <v/>
      </c>
      <c r="N17" s="73" t="str">
        <f t="shared" si="3"/>
        <v/>
      </c>
      <c r="O17" s="73" t="str">
        <f t="shared" si="3"/>
        <v/>
      </c>
      <c r="P17" s="73" t="str">
        <f t="shared" si="3"/>
        <v/>
      </c>
      <c r="Q17" s="73" t="str">
        <f t="shared" si="3"/>
        <v/>
      </c>
      <c r="R17" s="73" t="str">
        <f t="shared" si="3"/>
        <v/>
      </c>
      <c r="S17" s="75" t="str">
        <f t="shared" si="3"/>
        <v/>
      </c>
    </row>
    <row r="18" spans="1:21" s="78" customFormat="1" ht="22.5" customHeight="1" thickBot="1">
      <c r="A18" s="113" t="str">
        <f>IF(E18="","",IF(AND(E18&lt;=2001,E18&gt;=1991),"A",IF(OR(E18=2002,E18=2003),"B",IF(OR(E18=2004,E18=2005),"C",IF(OR(E18=2006,E18=2007),"D",IF(E18&lt;=1990,"V",IF(E18&gt;=2008,"E","NELZE")))))))</f>
        <v/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</row>
    <row r="19" spans="1:21" ht="24" customHeight="1" thickBot="1">
      <c r="A19" s="110" t="s">
        <v>24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</row>
    <row r="20" spans="1:21" ht="29.25" customHeight="1" thickBot="1">
      <c r="A20" s="43"/>
      <c r="B20" s="35" t="s">
        <v>7</v>
      </c>
      <c r="C20" s="36" t="s">
        <v>8</v>
      </c>
      <c r="D20" s="36" t="s">
        <v>9</v>
      </c>
      <c r="E20" s="44" t="s">
        <v>54</v>
      </c>
      <c r="F20" s="37" t="s">
        <v>10</v>
      </c>
      <c r="G20" s="47" t="s">
        <v>41</v>
      </c>
      <c r="H20" s="48" t="s">
        <v>53</v>
      </c>
      <c r="I20" s="48" t="s">
        <v>42</v>
      </c>
      <c r="J20" s="48" t="s">
        <v>43</v>
      </c>
      <c r="K20" s="48" t="s">
        <v>44</v>
      </c>
      <c r="L20" s="61" t="s">
        <v>45</v>
      </c>
      <c r="M20" s="60" t="s">
        <v>46</v>
      </c>
      <c r="N20" s="49" t="s">
        <v>47</v>
      </c>
      <c r="O20" s="49" t="s">
        <v>48</v>
      </c>
      <c r="P20" s="49" t="s">
        <v>49</v>
      </c>
      <c r="Q20" s="49" t="s">
        <v>50</v>
      </c>
      <c r="R20" s="49" t="s">
        <v>51</v>
      </c>
      <c r="S20" s="50" t="s">
        <v>52</v>
      </c>
    </row>
    <row r="21" spans="1:21" s="78" customFormat="1" ht="22.5" customHeight="1" thickTop="1">
      <c r="A21" s="6">
        <v>1</v>
      </c>
      <c r="B21" s="7" t="str">
        <f>IF(E21="","",IF(E21&lt;=2002,"A",IF(OR(E21=2003,E21=2004),"B",IF(OR(E21=2005,E21=2006),"C",IF(E21=2007,"D","NELZE")))))</f>
        <v/>
      </c>
      <c r="C21" s="8"/>
      <c r="D21" s="8"/>
      <c r="E21" s="9"/>
      <c r="F21" s="77" t="str">
        <f t="shared" ref="F21:F27" si="4">IF(U21="","",IF(AND(U21&gt;=1,U21&lt;=5),U21,"MAX 5"))</f>
        <v/>
      </c>
      <c r="G21" s="11"/>
      <c r="H21" s="45"/>
      <c r="I21" s="46"/>
      <c r="J21" s="45"/>
      <c r="K21" s="45"/>
      <c r="L21" s="10"/>
      <c r="M21" s="63"/>
      <c r="N21" s="64"/>
      <c r="O21" s="64"/>
      <c r="P21" s="64"/>
      <c r="Q21" s="64"/>
      <c r="R21" s="64"/>
      <c r="S21" s="65"/>
      <c r="U21" s="76" t="str">
        <f>IF(COUNT(G21:S21)=0,"",COUNTA(G21:S21))</f>
        <v/>
      </c>
    </row>
    <row r="22" spans="1:21" s="78" customFormat="1" ht="22.5" customHeight="1">
      <c r="A22" s="12">
        <v>2</v>
      </c>
      <c r="B22" s="7" t="str">
        <f t="shared" ref="B22:B27" si="5">IF(E22="","",IF(E22&lt;=2002,"A",IF(OR(E22=2003,E22=2004),"B",IF(OR(E22=2005,E22=2006),"C",IF(E22=2007,"D","NELZE")))))</f>
        <v/>
      </c>
      <c r="C22" s="13"/>
      <c r="D22" s="13"/>
      <c r="E22" s="9"/>
      <c r="F22" s="79" t="str">
        <f t="shared" si="4"/>
        <v/>
      </c>
      <c r="G22" s="15"/>
      <c r="H22" s="39"/>
      <c r="I22" s="39"/>
      <c r="J22" s="39"/>
      <c r="K22" s="39"/>
      <c r="L22" s="14"/>
      <c r="M22" s="66"/>
      <c r="N22" s="67"/>
      <c r="O22" s="67"/>
      <c r="P22" s="67"/>
      <c r="Q22" s="67"/>
      <c r="R22" s="67"/>
      <c r="S22" s="68"/>
      <c r="U22" s="76" t="str">
        <f t="shared" ref="U22:U27" si="6">IF(COUNT(G22:S22)=0,"",COUNTA(G22:S22))</f>
        <v/>
      </c>
    </row>
    <row r="23" spans="1:21" s="78" customFormat="1" ht="22.5" customHeight="1">
      <c r="A23" s="12">
        <v>3</v>
      </c>
      <c r="B23" s="7" t="str">
        <f t="shared" si="5"/>
        <v/>
      </c>
      <c r="C23" s="13"/>
      <c r="D23" s="13"/>
      <c r="E23" s="9"/>
      <c r="F23" s="79" t="str">
        <f t="shared" si="4"/>
        <v/>
      </c>
      <c r="G23" s="15"/>
      <c r="H23" s="39"/>
      <c r="I23" s="40"/>
      <c r="J23" s="39"/>
      <c r="K23" s="39"/>
      <c r="L23" s="14"/>
      <c r="M23" s="66"/>
      <c r="N23" s="67"/>
      <c r="O23" s="67"/>
      <c r="P23" s="67"/>
      <c r="Q23" s="67"/>
      <c r="R23" s="67"/>
      <c r="S23" s="68"/>
      <c r="U23" s="76" t="str">
        <f t="shared" si="6"/>
        <v/>
      </c>
    </row>
    <row r="24" spans="1:21" s="78" customFormat="1" ht="22.5" customHeight="1">
      <c r="A24" s="12">
        <v>4</v>
      </c>
      <c r="B24" s="7" t="str">
        <f t="shared" si="5"/>
        <v/>
      </c>
      <c r="C24" s="13"/>
      <c r="D24" s="13"/>
      <c r="E24" s="9"/>
      <c r="F24" s="79" t="str">
        <f t="shared" si="4"/>
        <v/>
      </c>
      <c r="G24" s="15"/>
      <c r="H24" s="39"/>
      <c r="I24" s="40"/>
      <c r="J24" s="39"/>
      <c r="K24" s="39"/>
      <c r="L24" s="14"/>
      <c r="M24" s="66"/>
      <c r="N24" s="67"/>
      <c r="O24" s="67"/>
      <c r="P24" s="67"/>
      <c r="Q24" s="67"/>
      <c r="R24" s="67"/>
      <c r="S24" s="68"/>
      <c r="U24" s="76" t="str">
        <f t="shared" si="6"/>
        <v/>
      </c>
    </row>
    <row r="25" spans="1:21" s="78" customFormat="1" ht="22.5" customHeight="1">
      <c r="A25" s="12">
        <v>5</v>
      </c>
      <c r="B25" s="7" t="str">
        <f t="shared" si="5"/>
        <v/>
      </c>
      <c r="C25" s="13"/>
      <c r="D25" s="13"/>
      <c r="E25" s="9"/>
      <c r="F25" s="79" t="str">
        <f t="shared" si="4"/>
        <v/>
      </c>
      <c r="G25" s="15"/>
      <c r="H25" s="39"/>
      <c r="I25" s="40"/>
      <c r="J25" s="39"/>
      <c r="K25" s="39"/>
      <c r="L25" s="14"/>
      <c r="M25" s="66"/>
      <c r="N25" s="67"/>
      <c r="O25" s="67"/>
      <c r="P25" s="67"/>
      <c r="Q25" s="67"/>
      <c r="R25" s="67"/>
      <c r="S25" s="68"/>
      <c r="U25" s="76" t="str">
        <f t="shared" si="6"/>
        <v/>
      </c>
    </row>
    <row r="26" spans="1:21" s="78" customFormat="1" ht="22.5" customHeight="1">
      <c r="A26" s="12">
        <v>6</v>
      </c>
      <c r="B26" s="7" t="str">
        <f t="shared" si="5"/>
        <v/>
      </c>
      <c r="C26" s="13"/>
      <c r="D26" s="13"/>
      <c r="E26" s="9"/>
      <c r="F26" s="79" t="str">
        <f t="shared" si="4"/>
        <v/>
      </c>
      <c r="G26" s="15"/>
      <c r="H26" s="39"/>
      <c r="I26" s="40"/>
      <c r="J26" s="39"/>
      <c r="K26" s="39"/>
      <c r="L26" s="14"/>
      <c r="M26" s="66"/>
      <c r="N26" s="67"/>
      <c r="O26" s="67"/>
      <c r="P26" s="67"/>
      <c r="Q26" s="67"/>
      <c r="R26" s="67"/>
      <c r="S26" s="68"/>
      <c r="U26" s="76" t="str">
        <f t="shared" si="6"/>
        <v/>
      </c>
    </row>
    <row r="27" spans="1:21" s="78" customFormat="1" ht="22.5" customHeight="1" thickBot="1">
      <c r="A27" s="51">
        <v>7</v>
      </c>
      <c r="B27" s="56" t="str">
        <f t="shared" si="5"/>
        <v/>
      </c>
      <c r="C27" s="52"/>
      <c r="D27" s="52"/>
      <c r="E27" s="53"/>
      <c r="F27" s="80" t="str">
        <f t="shared" si="4"/>
        <v/>
      </c>
      <c r="G27" s="59"/>
      <c r="H27" s="54"/>
      <c r="I27" s="55"/>
      <c r="J27" s="54"/>
      <c r="K27" s="54"/>
      <c r="L27" s="62"/>
      <c r="M27" s="69"/>
      <c r="N27" s="70"/>
      <c r="O27" s="70"/>
      <c r="P27" s="70"/>
      <c r="Q27" s="70"/>
      <c r="R27" s="70"/>
      <c r="S27" s="71"/>
      <c r="U27" s="76" t="str">
        <f t="shared" si="6"/>
        <v/>
      </c>
    </row>
    <row r="28" spans="1:21" s="78" customFormat="1" ht="22.5" customHeight="1" thickTop="1" thickBot="1">
      <c r="A28" s="107" t="s">
        <v>57</v>
      </c>
      <c r="B28" s="108"/>
      <c r="C28" s="108"/>
      <c r="D28" s="108"/>
      <c r="E28" s="108"/>
      <c r="F28" s="109"/>
      <c r="G28" s="72" t="str">
        <f>IF(COUNTA(G21:G27)=0,"",IF(COUNTA(G21:G27)&gt;2,"MAX 2",COUNTA(G21:G27)))</f>
        <v/>
      </c>
      <c r="H28" s="73" t="str">
        <f>IF(COUNTA(H21:H27)=0,"",IF(COUNTA(H21:H27)&gt;2,"MAX 2",COUNTA(H21:H27)))</f>
        <v/>
      </c>
      <c r="I28" s="73" t="str">
        <f>IF(COUNTA(I21:I27)=0,"",IF(COUNTA(I21:I27)&gt;2,"MAX 2",COUNTA(I21:I27)))</f>
        <v/>
      </c>
      <c r="J28" s="73" t="str">
        <f>IF(COUNTA(J21:J27)=0,"",IF(COUNTA(J21:J27)&gt;2,"MAX 2",COUNTA(J21:J27)))</f>
        <v/>
      </c>
      <c r="K28" s="73" t="str">
        <f>IF(COUNTA(K21:K27)=0,"",IF(COUNTA(K21:K27)&gt;2,"MAX 2",COUNTA(K21:K27)))</f>
        <v/>
      </c>
      <c r="L28" s="74" t="str">
        <f>IF(COUNTA(L21:L27)=0,"",IF(COUNTA(L21:L27)&gt;1,"MAX 1",COUNTA(L21:L27)))</f>
        <v/>
      </c>
      <c r="M28" s="72" t="str">
        <f t="shared" ref="M28:S28" si="7">IF(COUNTA(M21:M27)=0,"",IF(COUNTA(M21:M27)&gt;2,"MAX 2",COUNTA(M21:M27)))</f>
        <v/>
      </c>
      <c r="N28" s="73" t="str">
        <f t="shared" si="7"/>
        <v/>
      </c>
      <c r="O28" s="73" t="str">
        <f t="shared" si="7"/>
        <v/>
      </c>
      <c r="P28" s="73" t="str">
        <f t="shared" si="7"/>
        <v/>
      </c>
      <c r="Q28" s="73" t="str">
        <f t="shared" si="7"/>
        <v/>
      </c>
      <c r="R28" s="73" t="str">
        <f t="shared" si="7"/>
        <v/>
      </c>
      <c r="S28" s="75" t="str">
        <f t="shared" si="7"/>
        <v/>
      </c>
    </row>
    <row r="29" spans="1:21" ht="12.6" customHeight="1">
      <c r="A29" s="16"/>
      <c r="B29" s="17"/>
      <c r="C29" s="18"/>
      <c r="D29" s="5"/>
      <c r="E29" s="17"/>
      <c r="F29" s="17"/>
      <c r="G29" s="1"/>
      <c r="H29" s="1"/>
      <c r="I29" s="1"/>
      <c r="J29" s="19"/>
      <c r="K29" s="1"/>
      <c r="L29" s="1"/>
    </row>
    <row r="30" spans="1:21" ht="16.899999999999999" customHeight="1">
      <c r="A30" s="103" t="s">
        <v>39</v>
      </c>
      <c r="B30" s="103"/>
      <c r="C30" s="103"/>
      <c r="D30" s="103"/>
      <c r="E30" s="103"/>
      <c r="F30" s="103"/>
      <c r="G30" s="103"/>
      <c r="H30" s="103"/>
      <c r="I30" s="103"/>
      <c r="J30" s="103"/>
      <c r="K30" s="38"/>
      <c r="L30" s="38"/>
      <c r="M30" s="81"/>
      <c r="N30" s="81"/>
      <c r="O30" s="81"/>
    </row>
    <row r="31" spans="1:21" ht="16.899999999999999" customHeight="1">
      <c r="A31" s="104" t="s">
        <v>40</v>
      </c>
      <c r="B31" s="104"/>
      <c r="C31" s="104"/>
      <c r="D31" s="104"/>
      <c r="E31" s="20"/>
      <c r="F31" s="20"/>
      <c r="G31" s="21"/>
      <c r="H31" s="21"/>
      <c r="I31" s="105"/>
      <c r="J31" s="105"/>
      <c r="K31" s="105"/>
      <c r="L31" s="105"/>
      <c r="M31" s="81"/>
      <c r="N31" s="81"/>
      <c r="O31" s="81"/>
    </row>
    <row r="32" spans="1:21" ht="16.899999999999999" customHeight="1">
      <c r="A32" s="16"/>
      <c r="B32" s="20"/>
      <c r="C32" s="106"/>
      <c r="D32" s="106"/>
      <c r="E32" s="106"/>
      <c r="F32" s="38"/>
      <c r="J32" s="76"/>
      <c r="L32" s="22"/>
      <c r="M32" s="81"/>
      <c r="N32" s="81"/>
      <c r="O32" s="81"/>
    </row>
    <row r="33" spans="1:15" ht="16.899999999999999" customHeight="1">
      <c r="A33" s="18"/>
      <c r="B33" s="23"/>
      <c r="C33" s="24" t="s">
        <v>12</v>
      </c>
      <c r="D33" s="83">
        <f>COUNTA(C10:C17,C21:C28)</f>
        <v>0</v>
      </c>
      <c r="E33" s="20"/>
      <c r="F33" s="20"/>
      <c r="G33" s="25" t="s">
        <v>38</v>
      </c>
      <c r="H33" s="38"/>
      <c r="I33" s="23"/>
      <c r="J33" s="101">
        <f>300*D36</f>
        <v>0</v>
      </c>
      <c r="K33" s="101"/>
      <c r="L33" s="20"/>
      <c r="M33" s="92" t="s">
        <v>60</v>
      </c>
      <c r="N33" s="81"/>
      <c r="O33" s="81"/>
    </row>
    <row r="34" spans="1:15" ht="16.899999999999999" customHeight="1">
      <c r="A34" s="18"/>
      <c r="B34" s="26"/>
      <c r="C34" s="24" t="s">
        <v>13</v>
      </c>
      <c r="D34" s="27"/>
      <c r="E34" s="26"/>
      <c r="F34" s="26"/>
      <c r="G34" s="31"/>
      <c r="H34" s="38"/>
      <c r="I34" s="38"/>
      <c r="J34" s="102"/>
      <c r="K34" s="102"/>
      <c r="L34" s="28"/>
      <c r="M34" s="81"/>
      <c r="N34" s="81"/>
      <c r="O34" s="81"/>
    </row>
    <row r="35" spans="1:15" ht="16.899999999999999" customHeight="1">
      <c r="A35" s="18"/>
      <c r="B35" s="26"/>
      <c r="C35" s="24" t="s">
        <v>61</v>
      </c>
      <c r="D35" s="27"/>
      <c r="E35" s="26"/>
      <c r="F35" s="26"/>
      <c r="G35" s="31"/>
      <c r="H35" s="94"/>
      <c r="I35" s="94"/>
      <c r="J35" s="93"/>
      <c r="K35" s="93"/>
      <c r="L35" s="28"/>
      <c r="M35" s="81"/>
      <c r="N35" s="81"/>
      <c r="O35" s="81"/>
    </row>
    <row r="36" spans="1:15" ht="16.899999999999999" customHeight="1">
      <c r="A36" s="18"/>
      <c r="B36" s="38"/>
      <c r="C36" s="24" t="s">
        <v>14</v>
      </c>
      <c r="D36" s="29">
        <f>D33+D34</f>
        <v>0</v>
      </c>
      <c r="E36" s="38"/>
      <c r="F36" s="38"/>
      <c r="L36" s="30"/>
      <c r="M36" s="81"/>
      <c r="N36" s="81"/>
      <c r="O36" s="81"/>
    </row>
    <row r="37" spans="1:15" ht="16.899999999999999" customHeight="1">
      <c r="A37" s="18"/>
      <c r="B37" s="38"/>
      <c r="C37" s="20"/>
      <c r="D37" s="20"/>
      <c r="E37" s="38"/>
      <c r="F37" s="38"/>
      <c r="L37" s="38"/>
      <c r="M37" s="81"/>
      <c r="N37" s="81"/>
      <c r="O37" s="81"/>
    </row>
    <row r="38" spans="1:15" ht="16.899999999999999" customHeight="1">
      <c r="A38" s="18"/>
      <c r="B38" s="38"/>
      <c r="C38" s="20"/>
      <c r="D38" s="20"/>
      <c r="E38" s="38"/>
      <c r="F38" s="38"/>
      <c r="L38" s="38"/>
      <c r="M38" s="81"/>
      <c r="N38" s="81"/>
      <c r="O38" s="81"/>
    </row>
  </sheetData>
  <sheetProtection sheet="1" objects="1" scenarios="1" selectLockedCells="1"/>
  <mergeCells count="17">
    <mergeCell ref="A7:L7"/>
    <mergeCell ref="J33:K33"/>
    <mergeCell ref="J34:K34"/>
    <mergeCell ref="A30:J30"/>
    <mergeCell ref="A31:D31"/>
    <mergeCell ref="I31:L31"/>
    <mergeCell ref="C32:E32"/>
    <mergeCell ref="A28:F28"/>
    <mergeCell ref="A17:F17"/>
    <mergeCell ref="A8:S8"/>
    <mergeCell ref="A19:S19"/>
    <mergeCell ref="A18:S18"/>
    <mergeCell ref="A1:L1"/>
    <mergeCell ref="I3:L3"/>
    <mergeCell ref="C4:E4"/>
    <mergeCell ref="A5:L5"/>
    <mergeCell ref="A6:L6"/>
  </mergeCells>
  <conditionalFormatting sqref="B21:B27 B10:B16">
    <cfRule type="cellIs" dxfId="0" priority="2" operator="equal">
      <formula>"NELZE"</formula>
    </cfRule>
  </conditionalFormatting>
  <pageMargins left="0.31527777777777799" right="0.118055555555556" top="0.23611111111111099" bottom="0.23611111111111099" header="0.51180555555555496" footer="0.51180555555555496"/>
  <pageSetup paperSize="9" scale="72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zoomScale="85" zoomScaleNormal="85" workbookViewId="0">
      <selection activeCell="D9" sqref="D9"/>
    </sheetView>
  </sheetViews>
  <sheetFormatPr defaultRowHeight="12.75"/>
  <cols>
    <col min="1" max="1" width="6.42578125" style="76" customWidth="1"/>
    <col min="2" max="2" width="20.7109375" style="76" customWidth="1"/>
    <col min="3" max="3" width="15.7109375" style="76" customWidth="1"/>
    <col min="4" max="4" width="12.42578125" style="76" customWidth="1"/>
    <col min="5" max="5" width="5.7109375" style="76" customWidth="1"/>
    <col min="6" max="7" width="6.7109375" style="76" customWidth="1"/>
    <col min="8" max="8" width="5.85546875" style="76" customWidth="1"/>
    <col min="9" max="9" width="7.140625" style="76" customWidth="1"/>
    <col min="10" max="10" width="6" style="76" customWidth="1"/>
    <col min="11" max="11" width="6.140625" style="82" customWidth="1"/>
    <col min="12" max="12" width="7" style="76" customWidth="1"/>
    <col min="13" max="13" width="7.140625" style="76" customWidth="1"/>
    <col min="14" max="15" width="7.7109375" style="76" customWidth="1"/>
    <col min="16" max="1025" width="8.7109375" style="76" customWidth="1"/>
    <col min="1026" max="16384" width="9.140625" style="76"/>
  </cols>
  <sheetData>
    <row r="1" spans="1:16" ht="37.9" customHeight="1">
      <c r="A1" s="115" t="s">
        <v>15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6" ht="17.45" customHeight="1">
      <c r="A2" s="84"/>
      <c r="B2" s="23"/>
      <c r="C2" s="23"/>
      <c r="D2" s="23"/>
      <c r="E2" s="23"/>
      <c r="F2" s="23"/>
      <c r="G2" s="23"/>
      <c r="H2" s="23"/>
      <c r="I2" s="23"/>
      <c r="J2" s="85"/>
      <c r="K2" s="86"/>
      <c r="L2" s="85"/>
      <c r="M2" s="85"/>
      <c r="N2" s="85"/>
      <c r="O2" s="85"/>
    </row>
    <row r="3" spans="1:16" ht="17.45" customHeight="1">
      <c r="A3" s="23"/>
      <c r="B3" s="23"/>
      <c r="C3" s="20"/>
      <c r="D3" s="23"/>
      <c r="E3" s="23" t="s">
        <v>3</v>
      </c>
      <c r="F3" s="23" t="s">
        <v>3</v>
      </c>
      <c r="G3" s="32" t="s">
        <v>2</v>
      </c>
      <c r="H3" s="32"/>
      <c r="I3" s="23"/>
      <c r="J3" s="106" t="s">
        <v>59</v>
      </c>
      <c r="K3" s="106"/>
      <c r="L3" s="106"/>
      <c r="M3" s="106"/>
      <c r="N3" s="106"/>
      <c r="O3" s="106"/>
      <c r="P3" s="76" t="s">
        <v>3</v>
      </c>
    </row>
    <row r="4" spans="1:16" ht="17.45" customHeight="1">
      <c r="A4" s="32" t="s">
        <v>4</v>
      </c>
      <c r="B4" s="116" t="str">
        <f>IF(Přihlášky!C4="","",Přihlášky!C4)</f>
        <v/>
      </c>
      <c r="C4" s="116"/>
      <c r="D4" s="116"/>
      <c r="E4" s="116"/>
      <c r="F4" s="116"/>
      <c r="G4" s="32" t="s">
        <v>16</v>
      </c>
      <c r="H4" s="32"/>
      <c r="I4" s="106" t="s">
        <v>21</v>
      </c>
      <c r="J4" s="106"/>
      <c r="K4" s="106"/>
      <c r="L4" s="106"/>
      <c r="M4" s="21" t="s">
        <v>6</v>
      </c>
      <c r="N4" s="117" t="s">
        <v>20</v>
      </c>
      <c r="O4" s="117"/>
    </row>
    <row r="5" spans="1:16" ht="17.45" customHeight="1">
      <c r="A5" s="32"/>
      <c r="B5" s="91"/>
      <c r="C5" s="91"/>
      <c r="D5" s="91"/>
      <c r="E5" s="91"/>
      <c r="F5" s="91"/>
      <c r="G5" s="32"/>
      <c r="H5" s="32"/>
      <c r="I5" s="38"/>
      <c r="J5" s="38"/>
      <c r="K5" s="38"/>
      <c r="L5" s="38"/>
      <c r="M5" s="21"/>
      <c r="N5" s="33"/>
      <c r="O5" s="33"/>
    </row>
    <row r="6" spans="1:16" ht="17.45" customHeight="1">
      <c r="A6" s="118" t="s">
        <v>55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6" ht="15.6" customHeight="1">
      <c r="A7" s="119" t="s">
        <v>11</v>
      </c>
      <c r="B7" s="120" t="s">
        <v>8</v>
      </c>
      <c r="C7" s="120" t="s">
        <v>9</v>
      </c>
      <c r="D7" s="121" t="s">
        <v>17</v>
      </c>
      <c r="E7" s="120" t="s">
        <v>18</v>
      </c>
      <c r="F7" s="120"/>
      <c r="G7" s="120"/>
      <c r="H7" s="120"/>
      <c r="I7" s="120"/>
      <c r="J7" s="120"/>
      <c r="K7" s="120"/>
      <c r="L7" s="120"/>
      <c r="M7" s="120" t="s">
        <v>19</v>
      </c>
      <c r="N7" s="120"/>
      <c r="O7" s="120"/>
    </row>
    <row r="8" spans="1:16" ht="15.6" customHeight="1">
      <c r="A8" s="119"/>
      <c r="B8" s="120"/>
      <c r="C8" s="120"/>
      <c r="D8" s="121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6" ht="25.9" customHeight="1">
      <c r="A9" s="87">
        <v>1</v>
      </c>
      <c r="B9" s="88" t="str">
        <f>IF(Přihlášky!C10="","",Přihlášky!C10)</f>
        <v/>
      </c>
      <c r="C9" s="88" t="str">
        <f>IF(Přihlášky!D10="","",Přihlášky!D10)</f>
        <v/>
      </c>
      <c r="D9" s="90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6" ht="25.9" customHeight="1">
      <c r="A10" s="87">
        <v>2</v>
      </c>
      <c r="B10" s="88" t="str">
        <f>IF(Přihlášky!C11="","",Přihlášky!C11)</f>
        <v/>
      </c>
      <c r="C10" s="88" t="str">
        <f>IF(Přihlášky!D11="","",Přihlášky!D11)</f>
        <v/>
      </c>
      <c r="D10" s="90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6" ht="25.9" customHeight="1">
      <c r="A11" s="87">
        <v>3</v>
      </c>
      <c r="B11" s="88" t="str">
        <f>IF(Přihlášky!C12="","",Přihlášky!C12)</f>
        <v/>
      </c>
      <c r="C11" s="88" t="str">
        <f>IF(Přihlášky!D12="","",Přihlášky!D12)</f>
        <v/>
      </c>
      <c r="D11" s="90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16" ht="25.9" customHeight="1">
      <c r="A12" s="87">
        <v>4</v>
      </c>
      <c r="B12" s="88" t="str">
        <f>IF(Přihlášky!C13="","",Přihlášky!C13)</f>
        <v/>
      </c>
      <c r="C12" s="88" t="str">
        <f>IF(Přihlášky!D13="","",Přihlášky!D13)</f>
        <v/>
      </c>
      <c r="D12" s="90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1:16" ht="25.9" customHeight="1">
      <c r="A13" s="87">
        <v>5</v>
      </c>
      <c r="B13" s="88" t="str">
        <f>IF(Přihlášky!C14="","",Přihlášky!C14)</f>
        <v/>
      </c>
      <c r="C13" s="88"/>
      <c r="D13" s="90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6" ht="25.9" customHeight="1">
      <c r="A14" s="87">
        <v>6</v>
      </c>
      <c r="B14" s="88" t="str">
        <f>IF(Přihlášky!C15="","",Přihlášky!C15)</f>
        <v/>
      </c>
      <c r="C14" s="88" t="str">
        <f>IF(Přihlášky!D15="","",Přihlášky!D15)</f>
        <v/>
      </c>
      <c r="D14" s="90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6" ht="25.9" customHeight="1">
      <c r="A15" s="87">
        <v>7</v>
      </c>
      <c r="B15" s="88" t="str">
        <f>IF(Přihlášky!C17="","",Přihlášky!C17)</f>
        <v/>
      </c>
      <c r="C15" s="88" t="str">
        <f>IF(Přihlášky!D17="","",Přihlášky!D17)</f>
        <v/>
      </c>
      <c r="D15" s="90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6" ht="25.9" customHeight="1">
      <c r="A16" s="87">
        <v>8</v>
      </c>
      <c r="B16" s="88" t="str">
        <f>IF(Přihlášky!C21="","",Přihlášky!C21)</f>
        <v/>
      </c>
      <c r="C16" s="88" t="str">
        <f>IF(Přihlášky!D21="","",Přihlášky!D21)</f>
        <v/>
      </c>
      <c r="D16" s="90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5.9" customHeight="1">
      <c r="A17" s="87">
        <v>9</v>
      </c>
      <c r="B17" s="88" t="str">
        <f>IF(Přihlášky!C22="","",Přihlášky!C22)</f>
        <v/>
      </c>
      <c r="C17" s="88" t="str">
        <f>IF(Přihlášky!D22="","",Přihlášky!D22)</f>
        <v/>
      </c>
      <c r="D17" s="90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5.9" customHeight="1">
      <c r="A18" s="87">
        <v>10</v>
      </c>
      <c r="B18" s="88" t="str">
        <f>IF(Přihlášky!C23="","",Přihlášky!C23)</f>
        <v/>
      </c>
      <c r="C18" s="88" t="str">
        <f>IF(Přihlášky!D23="","",Přihlášky!D23)</f>
        <v/>
      </c>
      <c r="D18" s="90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5.9" customHeight="1">
      <c r="A19" s="87">
        <v>11</v>
      </c>
      <c r="B19" s="88" t="str">
        <f>IF(Přihlášky!C24="","",Přihlášky!C24)</f>
        <v/>
      </c>
      <c r="C19" s="88" t="str">
        <f>IF(Přihlášky!D24="","",Přihlášky!D24)</f>
        <v/>
      </c>
      <c r="D19" s="90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5.9" customHeight="1">
      <c r="A20" s="87">
        <v>12</v>
      </c>
      <c r="B20" s="88" t="str">
        <f>IF(Přihlášky!C25="","",Přihlášky!C25)</f>
        <v/>
      </c>
      <c r="C20" s="88" t="str">
        <f>IF(Přihlášky!D25="","",Přihlášky!D25)</f>
        <v/>
      </c>
      <c r="D20" s="90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5.9" customHeight="1">
      <c r="A21" s="87">
        <v>13</v>
      </c>
      <c r="B21" s="88" t="str">
        <f>IF(Přihlášky!C26="","",Přihlášky!C26)</f>
        <v/>
      </c>
      <c r="C21" s="88" t="str">
        <f>IF(Přihlášky!D26="","",Přihlášky!D26)</f>
        <v/>
      </c>
      <c r="D21" s="90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5.9" customHeight="1">
      <c r="A22" s="87">
        <v>14</v>
      </c>
      <c r="B22" s="88" t="str">
        <f>IF(Přihlášky!C27="","",Přihlášky!C27)</f>
        <v/>
      </c>
      <c r="C22" s="88" t="str">
        <f>IF(Přihlášky!D27="","",Přihlášky!D27)</f>
        <v/>
      </c>
      <c r="D22" s="90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5.9" customHeight="1">
      <c r="A23" s="87">
        <v>15</v>
      </c>
      <c r="B23" s="89"/>
      <c r="C23" s="89"/>
      <c r="D23" s="90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15" ht="25.9" customHeight="1">
      <c r="A24" s="87">
        <v>16</v>
      </c>
      <c r="B24" s="89"/>
      <c r="C24" s="89"/>
      <c r="D24" s="90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</row>
    <row r="25" spans="1:15" ht="25.9" customHeight="1">
      <c r="A25" s="87">
        <v>17</v>
      </c>
      <c r="B25" s="89"/>
      <c r="C25" s="89"/>
      <c r="D25" s="90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15" ht="25.9" customHeight="1">
      <c r="A26" s="87">
        <v>18</v>
      </c>
      <c r="B26" s="89"/>
      <c r="C26" s="89"/>
      <c r="D26" s="90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5" ht="25.9" customHeight="1">
      <c r="A27" s="87">
        <v>19</v>
      </c>
      <c r="B27" s="89"/>
      <c r="C27" s="89"/>
      <c r="D27" s="90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</row>
    <row r="28" spans="1:15" ht="25.9" customHeight="1">
      <c r="A28" s="87">
        <v>20</v>
      </c>
      <c r="B28" s="89"/>
      <c r="C28" s="89"/>
      <c r="D28" s="90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1:15" ht="25.9" customHeight="1">
      <c r="A29" s="87">
        <v>21</v>
      </c>
      <c r="B29" s="89"/>
      <c r="C29" s="89"/>
      <c r="D29" s="90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</row>
    <row r="30" spans="1:15" ht="25.9" customHeight="1">
      <c r="A30" s="87">
        <v>22</v>
      </c>
      <c r="B30" s="89"/>
      <c r="C30" s="89"/>
      <c r="D30" s="90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</row>
    <row r="31" spans="1:15" ht="25.9" customHeight="1">
      <c r="A31" s="87">
        <v>23</v>
      </c>
      <c r="B31" s="89"/>
      <c r="C31" s="89"/>
      <c r="D31" s="90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</row>
    <row r="32" spans="1:15" ht="25.9" customHeight="1">
      <c r="A32" s="87">
        <v>24</v>
      </c>
      <c r="B32" s="89"/>
      <c r="C32" s="89"/>
      <c r="D32" s="90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1:15" ht="25.9" customHeight="1">
      <c r="A33" s="87">
        <v>25</v>
      </c>
      <c r="B33" s="89"/>
      <c r="C33" s="89"/>
      <c r="D33" s="90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</row>
  </sheetData>
  <sheetProtection sheet="1" objects="1" scenarios="1" selectLockedCells="1"/>
  <mergeCells count="62">
    <mergeCell ref="E33:L33"/>
    <mergeCell ref="M33:O33"/>
    <mergeCell ref="E30:L30"/>
    <mergeCell ref="M30:O30"/>
    <mergeCell ref="E31:L31"/>
    <mergeCell ref="M31:O31"/>
    <mergeCell ref="E32:L32"/>
    <mergeCell ref="M32:O32"/>
    <mergeCell ref="E27:L27"/>
    <mergeCell ref="M27:O27"/>
    <mergeCell ref="E28:L28"/>
    <mergeCell ref="M28:O28"/>
    <mergeCell ref="E29:L29"/>
    <mergeCell ref="M29:O29"/>
    <mergeCell ref="E24:L24"/>
    <mergeCell ref="M24:O24"/>
    <mergeCell ref="E25:L25"/>
    <mergeCell ref="M25:O25"/>
    <mergeCell ref="E26:L26"/>
    <mergeCell ref="M26:O26"/>
    <mergeCell ref="E21:L21"/>
    <mergeCell ref="M21:O21"/>
    <mergeCell ref="E22:L22"/>
    <mergeCell ref="M22:O22"/>
    <mergeCell ref="E23:L23"/>
    <mergeCell ref="M23:O23"/>
    <mergeCell ref="E18:L18"/>
    <mergeCell ref="M18:O18"/>
    <mergeCell ref="E19:L19"/>
    <mergeCell ref="M19:O19"/>
    <mergeCell ref="E20:L20"/>
    <mergeCell ref="M20:O20"/>
    <mergeCell ref="E15:L15"/>
    <mergeCell ref="M15:O15"/>
    <mergeCell ref="E16:L16"/>
    <mergeCell ref="M16:O16"/>
    <mergeCell ref="E17:L17"/>
    <mergeCell ref="M17:O17"/>
    <mergeCell ref="E12:L12"/>
    <mergeCell ref="M12:O12"/>
    <mergeCell ref="E13:L13"/>
    <mergeCell ref="M13:O13"/>
    <mergeCell ref="E14:L14"/>
    <mergeCell ref="M14:O14"/>
    <mergeCell ref="E9:L9"/>
    <mergeCell ref="M9:O9"/>
    <mergeCell ref="E10:L10"/>
    <mergeCell ref="M10:O10"/>
    <mergeCell ref="E11:L11"/>
    <mergeCell ref="M11:O11"/>
    <mergeCell ref="A6:O6"/>
    <mergeCell ref="A7:A8"/>
    <mergeCell ref="B7:B8"/>
    <mergeCell ref="C7:C8"/>
    <mergeCell ref="D7:D8"/>
    <mergeCell ref="E7:L8"/>
    <mergeCell ref="M7:O8"/>
    <mergeCell ref="A1:O1"/>
    <mergeCell ref="J3:O3"/>
    <mergeCell ref="B4:F4"/>
    <mergeCell ref="I4:L4"/>
    <mergeCell ref="N4:O4"/>
  </mergeCells>
  <printOptions horizontalCentered="1"/>
  <pageMargins left="0.39374999999999999" right="0.39374999999999999" top="0.39374999999999999" bottom="0.39374999999999999" header="0.51180555555555496" footer="0.51180555555555496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Přihlášky</vt:lpstr>
      <vt:lpstr>Seznam ubytovaných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D131835</cp:lastModifiedBy>
  <cp:revision>1</cp:revision>
  <cp:lastPrinted>2020-02-25T15:49:54Z</cp:lastPrinted>
  <dcterms:created xsi:type="dcterms:W3CDTF">2017-01-17T20:46:27Z</dcterms:created>
  <dcterms:modified xsi:type="dcterms:W3CDTF">2020-03-03T10:38:31Z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